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Приложение 1 испр (Рез-ты НОК 2" sheetId="1" r:id="rId1"/>
    <sheet name="критерии" sheetId="2" r:id="rId2"/>
  </sheets>
  <definedNames>
    <definedName name="_xlnm._FilterDatabase" localSheetId="0" hidden="1">'Приложение 1 испр (Рез-ты НОК 2'!$A$4:$V$12</definedName>
  </definedNames>
  <calcPr calcId="144525"/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Q5" i="1"/>
  <c r="Q6" i="1"/>
  <c r="Q7" i="1"/>
  <c r="Q8" i="1"/>
  <c r="Q9" i="1"/>
  <c r="Q10" i="1"/>
  <c r="Q11" i="1"/>
  <c r="Q12" i="1"/>
  <c r="M5" i="1"/>
  <c r="M6" i="1"/>
  <c r="M7" i="1"/>
  <c r="M8" i="1"/>
  <c r="M9" i="1"/>
  <c r="M10" i="1"/>
  <c r="M11" i="1"/>
  <c r="M12" i="1"/>
  <c r="I5" i="1"/>
  <c r="I6" i="1"/>
  <c r="I7" i="1"/>
  <c r="I8" i="1"/>
  <c r="I9" i="1"/>
  <c r="I10" i="1"/>
  <c r="I11" i="1"/>
  <c r="I12" i="1"/>
  <c r="F5" i="1"/>
  <c r="F6" i="1"/>
  <c r="X6" i="1" s="1"/>
  <c r="F7" i="1"/>
  <c r="F8" i="1"/>
  <c r="F9" i="1"/>
  <c r="F10" i="1"/>
  <c r="X10" i="1" s="1"/>
  <c r="F11" i="1"/>
  <c r="F12" i="1"/>
  <c r="V12" i="1" l="1"/>
  <c r="X12" i="1"/>
  <c r="V8" i="1"/>
  <c r="X8" i="1"/>
  <c r="V11" i="1"/>
  <c r="X11" i="1"/>
  <c r="V9" i="1"/>
  <c r="X9" i="1"/>
  <c r="V7" i="1"/>
  <c r="X7" i="1"/>
  <c r="V5" i="1"/>
  <c r="X5" i="1"/>
  <c r="V10" i="1"/>
  <c r="V6" i="1"/>
</calcChain>
</file>

<file path=xl/sharedStrings.xml><?xml version="1.0" encoding="utf-8"?>
<sst xmlns="http://schemas.openxmlformats.org/spreadsheetml/2006/main" count="68" uniqueCount="51">
  <si>
    <t>Район</t>
  </si>
  <si>
    <t>Наименование</t>
  </si>
  <si>
    <t>1_1</t>
  </si>
  <si>
    <t>1_2</t>
  </si>
  <si>
    <t>1_3</t>
  </si>
  <si>
    <t>2_1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</si>
  <si>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</si>
  <si>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</si>
  <si>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</si>
  <si>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</si>
  <si>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</si>
  <si>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</si>
  <si>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</si>
  <si>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</si>
  <si>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</si>
  <si>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</si>
  <si>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Богучарский</t>
  </si>
  <si>
    <t>МКОУ "Радченская средняя общеобразовательная школа"</t>
  </si>
  <si>
    <t>МКОУ "Богучарская средняя общеобразовательная школа № 1"</t>
  </si>
  <si>
    <t>МКОУ "Луговская средняя общеобразовательная школа"</t>
  </si>
  <si>
    <t>МКОУ "Подколодновская средняя общеобразовательная школа"</t>
  </si>
  <si>
    <t>МКОУ "Дьяченковская средняя общеобразовательная школа"</t>
  </si>
  <si>
    <t>МКОУ "Богучарский лицей"</t>
  </si>
  <si>
    <t>МКОУ "Лебединская средняя общеобразовательная школа"</t>
  </si>
  <si>
    <t>МКОУ "Богучарская средняя общеобразовательная школа № 2"</t>
  </si>
  <si>
    <r>
      <t>Σ</t>
    </r>
    <r>
      <rPr>
        <b/>
        <vertAlign val="subscript"/>
        <sz val="10"/>
        <color theme="1"/>
        <rFont val="Arial"/>
        <family val="2"/>
        <charset val="204"/>
      </rPr>
      <t>1</t>
    </r>
  </si>
  <si>
    <r>
      <t>Σ</t>
    </r>
    <r>
      <rPr>
        <b/>
        <vertAlign val="subscript"/>
        <sz val="10"/>
        <color theme="1"/>
        <rFont val="Arial"/>
        <family val="2"/>
        <charset val="204"/>
      </rPr>
      <t>2</t>
    </r>
  </si>
  <si>
    <r>
      <t>Σ</t>
    </r>
    <r>
      <rPr>
        <b/>
        <vertAlign val="subscript"/>
        <sz val="10"/>
        <color theme="1"/>
        <rFont val="Arial"/>
        <family val="2"/>
        <charset val="204"/>
      </rPr>
      <t>3</t>
    </r>
  </si>
  <si>
    <r>
      <t>Σ</t>
    </r>
    <r>
      <rPr>
        <b/>
        <vertAlign val="subscript"/>
        <sz val="10"/>
        <color theme="1"/>
        <rFont val="Arial"/>
        <family val="2"/>
        <charset val="204"/>
      </rPr>
      <t>4</t>
    </r>
  </si>
  <si>
    <r>
      <t>Σ</t>
    </r>
    <r>
      <rPr>
        <b/>
        <vertAlign val="subscript"/>
        <sz val="10"/>
        <color theme="1"/>
        <rFont val="Arial"/>
        <family val="2"/>
        <charset val="204"/>
      </rPr>
      <t>5</t>
    </r>
  </si>
  <si>
    <t>Результаты НОКУООД за 2019 год</t>
  </si>
  <si>
    <t>Наименование критериев</t>
  </si>
  <si>
    <t xml:space="preserve">1.1. Соответствие информации о деятельности образовательной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актами: - на информационных стендах в помещении образовательной организации (в соответствии со статьей 29 Федерального закона от 29 декабря 2012 г. N 273-ФЗ "Об образовании в Российской Федерации"), - на официальных сайтах образовательной организации в информационно-телекоммуникационной сети "Интернет" (в соответствии со статьей 29 Федерального закона от 29 декабря 2012 г. N 273-ФЗ "Об образовании в Российской Федерации") </t>
  </si>
  <si>
    <t>% от max 30б.</t>
  </si>
  <si>
    <t xml:space="preserve">1.2. 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услуг: - телефона, - электронной почты, - электронных сервисов (форма для подачи электронного обращения/ жалобы/предложения; раздел "Часто задаваемые вопросы"; получение консультации по оказываемым услугам и пр.); - обеспечение технической возможности выражения участниками образовательных отношений мнения о качестве оказания услуг (наличие анкеты для опроса граждан или гиперссылки на нее) </t>
  </si>
  <si>
    <t xml:space="preserve">1.3. Доля участников образовательных отношений, удовлетворенных открытостью, полнотой и доступностью информации о деятельности образовательной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 </t>
  </si>
  <si>
    <t>% от max 40б.</t>
  </si>
  <si>
    <t xml:space="preserve">2_1 Обеспечение в организации комфортных условий для предоставления образовательных услуг: - наличие комфортной зоны отдыха (ожидания), оборудованной соответствующей мебелью, - наличие и понятность навигации внутри образовательной организации; - доступность питьевой воды; - наличие и доступность санитарно-гигиенических помещений (чистота помещений, наличие мыла, воды, туалетной бумаги и пр.); - санитарное состояние помещений образовательной организации </t>
  </si>
  <si>
    <t>% от max 50б.</t>
  </si>
  <si>
    <t>2_3 Доля участников образовательных отношений, удовлетворенных комфортностью условий предоставления услуг (в % от общего числа опрошенных получателей услуг)</t>
  </si>
  <si>
    <t>3_1 Оборудование территории, прилегающей к образовательной организации, и ее помещений с учетом доступности для инвалидов: - оборудование входных групп пандусами/подъемными платформами; - наличие выделенных стоянок для автотранспортных средств инвалидов; - наличие адаптированных лифтов, поручней, расширенных дверных проемов; - наличие сменных кресел-колясок, - наличие специально оборудованных санитарно-гигиенических помещений в организации</t>
  </si>
  <si>
    <t xml:space="preserve">3_2 Обеспечение в образовательной организации условий доступности, позволяющих инвалидам получать образовательные услуги наравне с другими, включая: - дублирование для инвалидов по слуху и зрению звуковой и зрительной информации; - дублирование надписей, знаков и иной текстовой и графической информации знаками, выполненными рельефно-точечным шрифтом Брайля; - возможность предоставления инвалидам по слуху (слуху и зрению) услуг сурдопереводчика (тифлосурдопереводчика); - наличие альтернативной версии официального сайта организации в сети "Интернет" для инвалидов по зрению; - помощь, оказываемая работниками образовательной организации, прошедшими необходимое обучение (инструктирование) (возможность сопровождения работниками организации); - наличие возможности предоставления образовательных услуг в дистанционном режиме или на дому </t>
  </si>
  <si>
    <t>3_3 Доля участников образовательных отношений, удовлетворенных доступностью образовательных услуг для инвалидов (в % от общего числа опрошенных получателей услуг - инвалидов)</t>
  </si>
  <si>
    <t>4.1. Доля участников образовательных отношений, удовлетворенных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образовательную организацию (в % от общего числа опрошенных получателей услуг)</t>
  </si>
  <si>
    <t xml:space="preserve">4.2. Доля участников образовательных отношений, удовлетворенных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 (в % от общего числа опрошенных получателей услуг) </t>
  </si>
  <si>
    <t xml:space="preserve">4.3. Доля участников образовательных отношений, удовлетворенных доброжелательностью, вежливостью работников образовательной организации при использовании дистанционных форм взаимодействия (в % от общего числа опрошенных получателей услуг) </t>
  </si>
  <si>
    <t>% от max 20б.</t>
  </si>
  <si>
    <t xml:space="preserve">5.1. Доля участников образовательных отношений, которые готовы рекомендовать образовательную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 </t>
  </si>
  <si>
    <t xml:space="preserve">5.2. Доля участников образовательных отношений, удовлетворенных удобством графика работы образовательной организации (в % от общего числа опрошенных получателей услуг) </t>
  </si>
  <si>
    <t xml:space="preserve">5.3. Доля участников образовательных отношений, удовлетворенных в целом условиями оказания образовательных услуг в образовательной организации (в % от общего числа опрошенных получателей услуг) 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</si>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</sst>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vertAlign val="subscript"/>
      <sz val="10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34" borderId="10" xfId="0" applyFont="1" applyFill="1" applyBorder="1" applyAlignment="1">
      <alignment horizontal="center" vertical="center" wrapText="1"/>
    </xf>
    <xf numFmtId="164" fontId="19" fillId="34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"/>
  <sheetViews>
    <sheetView tabSelected="1" zoomScale="90" zoomScaleNormal="90" workbookViewId="0">
      <selection activeCell="B7" sqref="B7"/>
    </sheetView>
  </sheetViews>
  <sheetFormatPr defaultRowHeight="12.75" x14ac:dyDescent="0.25"/>
  <cols>
    <col min="1" max="1" width="19.140625" style="9" customWidth="1"/>
    <col min="2" max="2" width="32.5703125" style="15" customWidth="1"/>
    <col min="3" max="16384" width="9.140625" style="9"/>
  </cols>
  <sheetData>
    <row r="2" spans="1:24" x14ac:dyDescent="0.25">
      <c r="A2" s="17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4" spans="1:24" ht="25.5" x14ac:dyDescent="0.25">
      <c r="A4" s="13" t="s">
        <v>0</v>
      </c>
      <c r="B4" s="16" t="s">
        <v>1</v>
      </c>
      <c r="C4" s="2" t="s">
        <v>2</v>
      </c>
      <c r="D4" s="2" t="s">
        <v>3</v>
      </c>
      <c r="E4" s="2" t="s">
        <v>4</v>
      </c>
      <c r="F4" s="3" t="s">
        <v>25</v>
      </c>
      <c r="G4" s="2" t="s">
        <v>5</v>
      </c>
      <c r="H4" s="2" t="s">
        <v>6</v>
      </c>
      <c r="I4" s="3" t="s">
        <v>26</v>
      </c>
      <c r="J4" s="2" t="s">
        <v>7</v>
      </c>
      <c r="K4" s="2" t="s">
        <v>8</v>
      </c>
      <c r="L4" s="2" t="s">
        <v>9</v>
      </c>
      <c r="M4" s="3" t="s">
        <v>27</v>
      </c>
      <c r="N4" s="2" t="s">
        <v>10</v>
      </c>
      <c r="O4" s="2" t="s">
        <v>11</v>
      </c>
      <c r="P4" s="2" t="s">
        <v>12</v>
      </c>
      <c r="Q4" s="3" t="s">
        <v>28</v>
      </c>
      <c r="R4" s="2" t="s">
        <v>13</v>
      </c>
      <c r="S4" s="2" t="s">
        <v>14</v>
      </c>
      <c r="T4" s="2" t="s">
        <v>15</v>
      </c>
      <c r="U4" s="3" t="s">
        <v>29</v>
      </c>
      <c r="V4" s="12"/>
      <c r="X4" s="10" t="s">
        <v>50</v>
      </c>
    </row>
    <row r="5" spans="1:24" ht="25.5" x14ac:dyDescent="0.25">
      <c r="A5" s="12" t="s">
        <v>16</v>
      </c>
      <c r="B5" s="14" t="s">
        <v>17</v>
      </c>
      <c r="C5" s="1">
        <v>25.2</v>
      </c>
      <c r="D5" s="1">
        <v>27</v>
      </c>
      <c r="E5" s="1">
        <v>29.47</v>
      </c>
      <c r="F5" s="4">
        <f t="shared" ref="F5:F12" si="0">SUM(C5:E5)</f>
        <v>81.67</v>
      </c>
      <c r="G5" s="1">
        <v>50</v>
      </c>
      <c r="H5" s="1">
        <v>48.42</v>
      </c>
      <c r="I5" s="4">
        <f t="shared" ref="I5:I12" si="1">SUM(G5:H5)</f>
        <v>98.42</v>
      </c>
      <c r="J5" s="1">
        <v>30</v>
      </c>
      <c r="K5" s="1">
        <v>0</v>
      </c>
      <c r="L5" s="1">
        <v>30</v>
      </c>
      <c r="M5" s="4">
        <f t="shared" ref="M5:M12" si="2">SUM(J5:L5)</f>
        <v>60</v>
      </c>
      <c r="N5" s="1">
        <v>38.31</v>
      </c>
      <c r="O5" s="1">
        <v>39.15</v>
      </c>
      <c r="P5" s="1">
        <v>15.15</v>
      </c>
      <c r="Q5" s="4">
        <f t="shared" ref="Q5:Q12" si="3">SUM(N5:P5)</f>
        <v>92.610000000000014</v>
      </c>
      <c r="R5" s="1">
        <v>30</v>
      </c>
      <c r="S5" s="1">
        <v>19.149999999999999</v>
      </c>
      <c r="T5" s="1">
        <v>50</v>
      </c>
      <c r="U5" s="4">
        <f t="shared" ref="U5:U12" si="4">SUM(R5:T5)</f>
        <v>99.15</v>
      </c>
      <c r="V5" s="2">
        <f t="shared" ref="V5:V12" si="5">F5+I5+M5+Q5+U5</f>
        <v>431.85</v>
      </c>
      <c r="X5" s="11">
        <f t="shared" ref="X5:X12" si="6">(F5+I5+M5+Q5+U5)/5</f>
        <v>86.37</v>
      </c>
    </row>
    <row r="6" spans="1:24" ht="25.5" x14ac:dyDescent="0.25">
      <c r="A6" s="12" t="s">
        <v>16</v>
      </c>
      <c r="B6" s="14" t="s">
        <v>18</v>
      </c>
      <c r="C6" s="1">
        <v>27.6</v>
      </c>
      <c r="D6" s="1">
        <v>27</v>
      </c>
      <c r="E6" s="1">
        <v>30.99</v>
      </c>
      <c r="F6" s="4">
        <f t="shared" si="0"/>
        <v>85.59</v>
      </c>
      <c r="G6" s="1">
        <v>50</v>
      </c>
      <c r="H6" s="1">
        <v>43.44</v>
      </c>
      <c r="I6" s="4">
        <f t="shared" si="1"/>
        <v>93.44</v>
      </c>
      <c r="J6" s="1">
        <v>18</v>
      </c>
      <c r="K6" s="1">
        <v>8</v>
      </c>
      <c r="L6" s="1">
        <v>27.18</v>
      </c>
      <c r="M6" s="4">
        <f t="shared" si="2"/>
        <v>53.18</v>
      </c>
      <c r="N6" s="1">
        <v>37.619999999999997</v>
      </c>
      <c r="O6" s="1">
        <v>39.1</v>
      </c>
      <c r="P6" s="1">
        <v>13.36</v>
      </c>
      <c r="Q6" s="4">
        <f t="shared" si="3"/>
        <v>90.08</v>
      </c>
      <c r="R6" s="1">
        <v>29.33</v>
      </c>
      <c r="S6" s="1">
        <v>18.66</v>
      </c>
      <c r="T6" s="1">
        <v>48.63</v>
      </c>
      <c r="U6" s="4">
        <f t="shared" si="4"/>
        <v>96.62</v>
      </c>
      <c r="V6" s="2">
        <f t="shared" si="5"/>
        <v>418.91</v>
      </c>
      <c r="X6" s="11">
        <f t="shared" si="6"/>
        <v>83.782000000000011</v>
      </c>
    </row>
    <row r="7" spans="1:24" ht="25.5" x14ac:dyDescent="0.25">
      <c r="A7" s="12" t="s">
        <v>16</v>
      </c>
      <c r="B7" s="14" t="s">
        <v>19</v>
      </c>
      <c r="C7" s="1">
        <v>22.5</v>
      </c>
      <c r="D7" s="1">
        <v>18</v>
      </c>
      <c r="E7" s="1">
        <v>24</v>
      </c>
      <c r="F7" s="4">
        <f t="shared" si="0"/>
        <v>64.5</v>
      </c>
      <c r="G7" s="1">
        <v>20</v>
      </c>
      <c r="H7" s="1">
        <v>39.159999999999997</v>
      </c>
      <c r="I7" s="4">
        <f t="shared" si="1"/>
        <v>59.16</v>
      </c>
      <c r="J7" s="1">
        <v>0</v>
      </c>
      <c r="K7" s="1">
        <v>16</v>
      </c>
      <c r="L7" s="1">
        <v>30</v>
      </c>
      <c r="M7" s="4">
        <f t="shared" si="2"/>
        <v>46</v>
      </c>
      <c r="N7" s="1">
        <v>35.33</v>
      </c>
      <c r="O7" s="1">
        <v>36.659999999999997</v>
      </c>
      <c r="P7" s="1">
        <v>13.33</v>
      </c>
      <c r="Q7" s="4">
        <f t="shared" si="3"/>
        <v>85.32</v>
      </c>
      <c r="R7" s="1">
        <v>29</v>
      </c>
      <c r="S7" s="1">
        <v>17</v>
      </c>
      <c r="T7" s="1">
        <v>46.66</v>
      </c>
      <c r="U7" s="4">
        <f t="shared" si="4"/>
        <v>92.66</v>
      </c>
      <c r="V7" s="2">
        <f t="shared" si="5"/>
        <v>347.64</v>
      </c>
      <c r="X7" s="11">
        <f t="shared" si="6"/>
        <v>69.527999999999992</v>
      </c>
    </row>
    <row r="8" spans="1:24" ht="25.5" x14ac:dyDescent="0.25">
      <c r="A8" s="12" t="s">
        <v>16</v>
      </c>
      <c r="B8" s="14" t="s">
        <v>20</v>
      </c>
      <c r="C8" s="1">
        <v>26.4</v>
      </c>
      <c r="D8" s="1">
        <v>27</v>
      </c>
      <c r="E8" s="1">
        <v>30.38</v>
      </c>
      <c r="F8" s="4">
        <f t="shared" si="0"/>
        <v>83.78</v>
      </c>
      <c r="G8" s="1">
        <v>50</v>
      </c>
      <c r="H8" s="1">
        <v>44.15</v>
      </c>
      <c r="I8" s="4">
        <f t="shared" si="1"/>
        <v>94.15</v>
      </c>
      <c r="J8" s="1">
        <v>18</v>
      </c>
      <c r="K8" s="1">
        <v>24</v>
      </c>
      <c r="L8" s="1">
        <v>30</v>
      </c>
      <c r="M8" s="4">
        <f t="shared" si="2"/>
        <v>72</v>
      </c>
      <c r="N8" s="1">
        <v>36.880000000000003</v>
      </c>
      <c r="O8" s="1">
        <v>38.96</v>
      </c>
      <c r="P8" s="1">
        <v>12.72</v>
      </c>
      <c r="Q8" s="4">
        <f t="shared" si="3"/>
        <v>88.56</v>
      </c>
      <c r="R8" s="1">
        <v>29.22</v>
      </c>
      <c r="S8" s="1">
        <v>19.48</v>
      </c>
      <c r="T8" s="1">
        <v>48.7</v>
      </c>
      <c r="U8" s="4">
        <f t="shared" si="4"/>
        <v>97.4</v>
      </c>
      <c r="V8" s="2">
        <f t="shared" si="5"/>
        <v>435.89</v>
      </c>
      <c r="X8" s="11">
        <f t="shared" si="6"/>
        <v>87.177999999999997</v>
      </c>
    </row>
    <row r="9" spans="1:24" ht="25.5" x14ac:dyDescent="0.25">
      <c r="A9" s="12" t="s">
        <v>16</v>
      </c>
      <c r="B9" s="14" t="s">
        <v>21</v>
      </c>
      <c r="C9" s="1">
        <v>27.6</v>
      </c>
      <c r="D9" s="1">
        <v>30</v>
      </c>
      <c r="E9" s="1">
        <v>28.86</v>
      </c>
      <c r="F9" s="4">
        <f t="shared" si="0"/>
        <v>86.460000000000008</v>
      </c>
      <c r="G9" s="1">
        <v>40</v>
      </c>
      <c r="H9" s="1">
        <v>45.45</v>
      </c>
      <c r="I9" s="4">
        <f t="shared" si="1"/>
        <v>85.45</v>
      </c>
      <c r="J9" s="1">
        <v>0</v>
      </c>
      <c r="K9" s="1">
        <v>16</v>
      </c>
      <c r="L9" s="1">
        <v>30</v>
      </c>
      <c r="M9" s="4">
        <f t="shared" si="2"/>
        <v>46</v>
      </c>
      <c r="N9" s="1">
        <v>39.090000000000003</v>
      </c>
      <c r="O9" s="1">
        <v>38.630000000000003</v>
      </c>
      <c r="P9" s="1">
        <v>13.63</v>
      </c>
      <c r="Q9" s="4">
        <f t="shared" si="3"/>
        <v>91.35</v>
      </c>
      <c r="R9" s="1">
        <v>28.63</v>
      </c>
      <c r="S9" s="1">
        <v>19.09</v>
      </c>
      <c r="T9" s="1">
        <v>48.86</v>
      </c>
      <c r="U9" s="4">
        <f t="shared" si="4"/>
        <v>96.58</v>
      </c>
      <c r="V9" s="2">
        <f t="shared" si="5"/>
        <v>405.84</v>
      </c>
      <c r="X9" s="11">
        <f t="shared" si="6"/>
        <v>81.167999999999992</v>
      </c>
    </row>
    <row r="10" spans="1:24" x14ac:dyDescent="0.25">
      <c r="A10" s="12" t="s">
        <v>16</v>
      </c>
      <c r="B10" s="14" t="s">
        <v>22</v>
      </c>
      <c r="C10" s="1">
        <v>30</v>
      </c>
      <c r="D10" s="1">
        <v>30</v>
      </c>
      <c r="E10" s="1">
        <v>36.15</v>
      </c>
      <c r="F10" s="4">
        <f t="shared" si="0"/>
        <v>96.15</v>
      </c>
      <c r="G10" s="1">
        <v>50</v>
      </c>
      <c r="H10" s="1">
        <v>49.01</v>
      </c>
      <c r="I10" s="4">
        <f t="shared" si="1"/>
        <v>99.009999999999991</v>
      </c>
      <c r="J10" s="1">
        <v>18</v>
      </c>
      <c r="K10" s="1">
        <v>8</v>
      </c>
      <c r="L10" s="1">
        <v>20</v>
      </c>
      <c r="M10" s="4">
        <f t="shared" si="2"/>
        <v>46</v>
      </c>
      <c r="N10" s="1">
        <v>39.4</v>
      </c>
      <c r="O10" s="1">
        <v>39.799999999999997</v>
      </c>
      <c r="P10" s="1">
        <v>16.45</v>
      </c>
      <c r="Q10" s="4">
        <f t="shared" si="3"/>
        <v>95.649999999999991</v>
      </c>
      <c r="R10" s="1">
        <v>29.7</v>
      </c>
      <c r="S10" s="1">
        <v>19.899999999999999</v>
      </c>
      <c r="T10" s="1">
        <v>49.75</v>
      </c>
      <c r="U10" s="4">
        <f t="shared" si="4"/>
        <v>99.35</v>
      </c>
      <c r="V10" s="2">
        <f t="shared" si="5"/>
        <v>436.15999999999997</v>
      </c>
      <c r="X10" s="11">
        <f t="shared" si="6"/>
        <v>87.231999999999999</v>
      </c>
    </row>
    <row r="11" spans="1:24" ht="25.5" x14ac:dyDescent="0.25">
      <c r="A11" s="12" t="s">
        <v>16</v>
      </c>
      <c r="B11" s="14" t="s">
        <v>23</v>
      </c>
      <c r="C11" s="1">
        <v>30</v>
      </c>
      <c r="D11" s="1">
        <v>30</v>
      </c>
      <c r="E11" s="1">
        <v>34.08</v>
      </c>
      <c r="F11" s="4">
        <f t="shared" si="0"/>
        <v>94.08</v>
      </c>
      <c r="G11" s="1">
        <v>50</v>
      </c>
      <c r="H11" s="1">
        <v>48.59</v>
      </c>
      <c r="I11" s="4">
        <f t="shared" si="1"/>
        <v>98.59</v>
      </c>
      <c r="J11" s="1">
        <v>18</v>
      </c>
      <c r="K11" s="1">
        <v>8</v>
      </c>
      <c r="L11" s="1">
        <v>30</v>
      </c>
      <c r="M11" s="4">
        <f t="shared" si="2"/>
        <v>56</v>
      </c>
      <c r="N11" s="1">
        <v>38.869999999999997</v>
      </c>
      <c r="O11" s="1">
        <v>39.43</v>
      </c>
      <c r="P11" s="1">
        <v>17.18</v>
      </c>
      <c r="Q11" s="4">
        <f t="shared" si="3"/>
        <v>95.47999999999999</v>
      </c>
      <c r="R11" s="1">
        <v>29.15</v>
      </c>
      <c r="S11" s="1">
        <v>20</v>
      </c>
      <c r="T11" s="1">
        <v>50</v>
      </c>
      <c r="U11" s="4">
        <f t="shared" si="4"/>
        <v>99.15</v>
      </c>
      <c r="V11" s="2">
        <f t="shared" si="5"/>
        <v>443.29999999999995</v>
      </c>
      <c r="X11" s="11">
        <f t="shared" si="6"/>
        <v>88.66</v>
      </c>
    </row>
    <row r="12" spans="1:24" ht="25.5" x14ac:dyDescent="0.25">
      <c r="A12" s="12" t="s">
        <v>16</v>
      </c>
      <c r="B12" s="14" t="s">
        <v>24</v>
      </c>
      <c r="C12" s="1">
        <v>30</v>
      </c>
      <c r="D12" s="1">
        <v>30</v>
      </c>
      <c r="E12" s="1">
        <v>32.08</v>
      </c>
      <c r="F12" s="4">
        <f t="shared" si="0"/>
        <v>92.08</v>
      </c>
      <c r="G12" s="1">
        <v>40</v>
      </c>
      <c r="H12" s="1">
        <v>45.31</v>
      </c>
      <c r="I12" s="4">
        <f t="shared" si="1"/>
        <v>85.31</v>
      </c>
      <c r="J12" s="1">
        <v>18</v>
      </c>
      <c r="K12" s="1">
        <v>24</v>
      </c>
      <c r="L12" s="1">
        <v>25.55</v>
      </c>
      <c r="M12" s="4">
        <f t="shared" si="2"/>
        <v>67.55</v>
      </c>
      <c r="N12" s="1">
        <v>38.119999999999997</v>
      </c>
      <c r="O12" s="1">
        <v>38.4</v>
      </c>
      <c r="P12" s="1">
        <v>15.08</v>
      </c>
      <c r="Q12" s="4">
        <f t="shared" si="3"/>
        <v>91.6</v>
      </c>
      <c r="R12" s="1">
        <v>29.29</v>
      </c>
      <c r="S12" s="1">
        <v>18.78</v>
      </c>
      <c r="T12" s="1">
        <v>48.59</v>
      </c>
      <c r="U12" s="4">
        <f t="shared" si="4"/>
        <v>96.66</v>
      </c>
      <c r="V12" s="2">
        <f t="shared" si="5"/>
        <v>433.19999999999993</v>
      </c>
      <c r="X12" s="11">
        <f t="shared" si="6"/>
        <v>86.639999999999986</v>
      </c>
    </row>
  </sheetData>
  <autoFilter ref="A4:V12"/>
  <mergeCells count="1">
    <mergeCell ref="A2:V2"/>
  </mergeCells>
  <pageMargins left="0.16" right="0.16" top="0.19" bottom="0.2" header="0.11" footer="0.16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0"/>
  <sheetViews>
    <sheetView workbookViewId="0">
      <selection activeCell="B2" sqref="B2:C2"/>
    </sheetView>
  </sheetViews>
  <sheetFormatPr defaultRowHeight="12.75" x14ac:dyDescent="0.25"/>
  <cols>
    <col min="1" max="1" width="9.140625" style="5"/>
    <col min="2" max="2" width="109" style="5" customWidth="1"/>
    <col min="3" max="3" width="9.140625" style="8"/>
    <col min="4" max="16384" width="9.140625" style="5"/>
  </cols>
  <sheetData>
    <row r="2" spans="2:3" x14ac:dyDescent="0.25">
      <c r="B2" s="19" t="s">
        <v>31</v>
      </c>
      <c r="C2" s="19"/>
    </row>
    <row r="4" spans="2:3" ht="76.5" x14ac:dyDescent="0.25">
      <c r="B4" s="6" t="s">
        <v>32</v>
      </c>
      <c r="C4" s="7" t="s">
        <v>33</v>
      </c>
    </row>
    <row r="6" spans="2:3" ht="76.5" x14ac:dyDescent="0.25">
      <c r="B6" s="6" t="s">
        <v>34</v>
      </c>
      <c r="C6" s="7" t="s">
        <v>33</v>
      </c>
    </row>
    <row r="8" spans="2:3" ht="38.25" x14ac:dyDescent="0.25">
      <c r="B8" s="6" t="s">
        <v>35</v>
      </c>
      <c r="C8" s="7" t="s">
        <v>36</v>
      </c>
    </row>
    <row r="10" spans="2:3" ht="63.75" x14ac:dyDescent="0.25">
      <c r="B10" s="6" t="s">
        <v>37</v>
      </c>
      <c r="C10" s="7" t="s">
        <v>38</v>
      </c>
    </row>
    <row r="12" spans="2:3" ht="25.5" x14ac:dyDescent="0.25">
      <c r="B12" s="6" t="s">
        <v>39</v>
      </c>
      <c r="C12" s="7" t="s">
        <v>38</v>
      </c>
    </row>
    <row r="14" spans="2:3" ht="63.75" x14ac:dyDescent="0.25">
      <c r="B14" s="6" t="s">
        <v>40</v>
      </c>
      <c r="C14" s="7" t="s">
        <v>33</v>
      </c>
    </row>
    <row r="16" spans="2:3" ht="102" x14ac:dyDescent="0.25">
      <c r="B16" s="6" t="s">
        <v>41</v>
      </c>
      <c r="C16" s="7" t="s">
        <v>36</v>
      </c>
    </row>
    <row r="18" spans="2:3" ht="25.5" x14ac:dyDescent="0.25">
      <c r="B18" s="6" t="s">
        <v>42</v>
      </c>
      <c r="C18" s="7" t="s">
        <v>33</v>
      </c>
    </row>
    <row r="20" spans="2:3" ht="38.25" x14ac:dyDescent="0.25">
      <c r="B20" s="6" t="s">
        <v>43</v>
      </c>
      <c r="C20" s="7" t="s">
        <v>36</v>
      </c>
    </row>
    <row r="22" spans="2:3" ht="38.25" x14ac:dyDescent="0.25">
      <c r="B22" s="6" t="s">
        <v>44</v>
      </c>
      <c r="C22" s="7" t="s">
        <v>36</v>
      </c>
    </row>
    <row r="24" spans="2:3" ht="38.25" x14ac:dyDescent="0.25">
      <c r="B24" s="6" t="s">
        <v>45</v>
      </c>
      <c r="C24" s="7" t="s">
        <v>46</v>
      </c>
    </row>
    <row r="26" spans="2:3" ht="38.25" x14ac:dyDescent="0.25">
      <c r="B26" s="6" t="s">
        <v>47</v>
      </c>
      <c r="C26" s="7" t="s">
        <v>33</v>
      </c>
    </row>
    <row r="28" spans="2:3" ht="25.5" x14ac:dyDescent="0.25">
      <c r="B28" s="6" t="s">
        <v>48</v>
      </c>
      <c r="C28" s="7" t="s">
        <v>46</v>
      </c>
    </row>
    <row r="30" spans="2:3" ht="25.5" x14ac:dyDescent="0.25">
      <c r="B30" s="6" t="s">
        <v>49</v>
      </c>
      <c r="C30" s="7" t="s">
        <v>38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 испр (Рез-ты НОК 2</vt:lpstr>
      <vt:lpstr>критерии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Китаева Т.А</dc:creator>
  <cp:lastModifiedBy>пк</cp:lastModifiedBy>
  <cp:lastPrinted>2019-11-29T18:57:29Z</cp:lastPrinted>
  <dcterms:created xsi:type="dcterms:W3CDTF">2019-11-25T12:57:27Z</dcterms:created>
  <dcterms:modified xsi:type="dcterms:W3CDTF">2019-12-25T07:53:46Z</dcterms:modified>
</cp:coreProperties>
</file>